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4"/>
  </sheets>
  <definedNames/>
  <calcPr/>
</workbook>
</file>

<file path=xl/sharedStrings.xml><?xml version="1.0" encoding="utf-8"?>
<sst xmlns="http://schemas.openxmlformats.org/spreadsheetml/2006/main" count="84" uniqueCount="73">
  <si>
    <t>Expenses</t>
  </si>
  <si>
    <t>Reoccuring Monthly</t>
  </si>
  <si>
    <t>Non Reoccuring</t>
  </si>
  <si>
    <t>Housing Expenses</t>
  </si>
  <si>
    <t>Monthly</t>
  </si>
  <si>
    <t xml:space="preserve">Yearly </t>
  </si>
  <si>
    <t>Category</t>
  </si>
  <si>
    <t>Amount</t>
  </si>
  <si>
    <t>Frequency</t>
  </si>
  <si>
    <t>Yearly</t>
  </si>
  <si>
    <t>Mortgage/Rent</t>
  </si>
  <si>
    <t>Glasses/Contacts</t>
  </si>
  <si>
    <t>HOA</t>
  </si>
  <si>
    <t>Hair Cut</t>
  </si>
  <si>
    <t>Taxes</t>
  </si>
  <si>
    <t>Credit Card Fee</t>
  </si>
  <si>
    <t>Insurance</t>
  </si>
  <si>
    <t xml:space="preserve">Makeup </t>
  </si>
  <si>
    <t xml:space="preserve">Parking </t>
  </si>
  <si>
    <t>Car Stickers &amp; Registration</t>
  </si>
  <si>
    <t xml:space="preserve">Total Housing </t>
  </si>
  <si>
    <t>Total Yearly</t>
  </si>
  <si>
    <t>Utilities</t>
  </si>
  <si>
    <t>Gas</t>
  </si>
  <si>
    <t>Yearly Expenses - Month Basis</t>
  </si>
  <si>
    <t xml:space="preserve">Elecricity </t>
  </si>
  <si>
    <t>Reoccuring Monthly Expenses</t>
  </si>
  <si>
    <t xml:space="preserve">Scavenge </t>
  </si>
  <si>
    <t>Sewage</t>
  </si>
  <si>
    <t>Total Expenses - Monthly</t>
  </si>
  <si>
    <t>Total Utilities</t>
  </si>
  <si>
    <t>Necessities</t>
  </si>
  <si>
    <t>Income</t>
  </si>
  <si>
    <t>Groceries</t>
  </si>
  <si>
    <t>Internet</t>
  </si>
  <si>
    <t xml:space="preserve">Paycheck </t>
  </si>
  <si>
    <t>Cell Phone</t>
  </si>
  <si>
    <t xml:space="preserve">Other Income </t>
  </si>
  <si>
    <t>Cable</t>
  </si>
  <si>
    <t>Total</t>
  </si>
  <si>
    <t>Medical/Prescriptions</t>
  </si>
  <si>
    <t>Clothing</t>
  </si>
  <si>
    <t>NET</t>
  </si>
  <si>
    <t>Pet Supplies</t>
  </si>
  <si>
    <t>Total Necessities</t>
  </si>
  <si>
    <t>Subscriptions</t>
  </si>
  <si>
    <t>Savings</t>
  </si>
  <si>
    <t>Netflix</t>
  </si>
  <si>
    <t>News</t>
  </si>
  <si>
    <t xml:space="preserve">Number Months Desired Savings: </t>
  </si>
  <si>
    <t>Membership Dues</t>
  </si>
  <si>
    <t>Emergency Fund</t>
  </si>
  <si>
    <t xml:space="preserve">Music </t>
  </si>
  <si>
    <t>Software</t>
  </si>
  <si>
    <t>Total Subscriptions</t>
  </si>
  <si>
    <t>Transportation</t>
  </si>
  <si>
    <t xml:space="preserve">Car Payment </t>
  </si>
  <si>
    <t>Car Insurance</t>
  </si>
  <si>
    <t>Public Transit</t>
  </si>
  <si>
    <t>Tolls</t>
  </si>
  <si>
    <t>Uber/Lyft</t>
  </si>
  <si>
    <t>Total Transportation</t>
  </si>
  <si>
    <t>Entertainment</t>
  </si>
  <si>
    <t xml:space="preserve">Dinning out </t>
  </si>
  <si>
    <t>Movies/Shows</t>
  </si>
  <si>
    <t>Vacation</t>
  </si>
  <si>
    <t>Games/Hobbies</t>
  </si>
  <si>
    <t>Total Entertainment</t>
  </si>
  <si>
    <t>Other Debt Payments</t>
  </si>
  <si>
    <t>Student Loans</t>
  </si>
  <si>
    <t>Credit Card Debt</t>
  </si>
  <si>
    <t>Total debt payments</t>
  </si>
  <si>
    <t xml:space="preserve">Total Reoccuring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</si>
</sst>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9">
    <font>
      <sz val="10.0"/>
      <color rgb="FF000000"/>
      <name val="Arial"/>
    </font>
    <font>
      <b/>
      <sz val="18.0"/>
      <name val="Arial"/>
    </font>
    <font>
      <b/>
      <sz val="24.0"/>
      <name val="Arial"/>
    </font>
    <font>
      <b/>
      <name val="Arial"/>
    </font>
    <font>
      <name val="Arial"/>
    </font>
    <font>
      <b/>
      <sz val="24.0"/>
      <color theme="1"/>
      <name val="Arial"/>
    </font>
    <font/>
    <font>
      <b/>
      <sz val="14.0"/>
      <color theme="1"/>
      <name val="Arial"/>
    </font>
    <font>
      <b/>
      <sz val="12.0"/>
      <name val="Arial"/>
    </font>
    <font>
      <b/>
      <sz val="11.0"/>
      <name val="Arial"/>
    </font>
    <font>
      <color theme="1"/>
      <name val="Arial"/>
    </font>
    <font>
      <b/>
      <sz val="11.0"/>
      <color theme="1"/>
      <name val="Arial"/>
    </font>
    <font>
      <sz val="12.0"/>
      <color theme="1"/>
      <name val="Arial"/>
    </font>
    <font>
      <sz val="12.0"/>
      <name val="Arial"/>
    </font>
    <font>
      <b/>
      <sz val="12.0"/>
      <color theme="1"/>
      <name val="Arial"/>
    </font>
    <font>
      <sz val="10.0"/>
      <color theme="1"/>
      <name val="Arial"/>
    </font>
    <font>
      <b/>
      <sz val="14.0"/>
      <name val="Arial"/>
    </font>
    <font>
      <sz val="24.0"/>
      <color theme="1"/>
      <name val="Arial"/>
    </font>
    <font>
      <sz val="11.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</fills>
  <borders count="3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dotted">
        <color rgb="FF000000"/>
      </top>
      <bottom style="thin">
        <color rgb="FF000000"/>
      </bottom>
    </border>
    <border>
      <top style="dotted">
        <color rgb="FF000000"/>
      </top>
      <bottom style="thin">
        <color rgb="FF000000"/>
      </bottom>
    </border>
    <border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dotted">
        <color rgb="FF000000"/>
      </top>
    </border>
    <border>
      <top style="dotted">
        <color rgb="FF000000"/>
      </top>
    </border>
    <border>
      <right style="thin">
        <color rgb="FF000000"/>
      </right>
      <top style="dotted">
        <color rgb="FF000000"/>
      </top>
    </border>
    <border>
      <right/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readingOrder="0" vertical="bottom"/>
    </xf>
    <xf borderId="0" fillId="2" fontId="2" numFmtId="164" xfId="0" applyAlignment="1" applyFont="1" applyNumberFormat="1">
      <alignment horizontal="center" readingOrder="0" vertical="bottom"/>
    </xf>
    <xf borderId="0" fillId="2" fontId="3" numFmtId="164" xfId="0" applyAlignment="1" applyFont="1" applyNumberFormat="1">
      <alignment readingOrder="0" vertical="bottom"/>
    </xf>
    <xf borderId="0" fillId="2" fontId="4" numFmtId="164" xfId="0" applyAlignment="1" applyFont="1" applyNumberFormat="1">
      <alignment vertical="bottom"/>
    </xf>
    <xf borderId="0" fillId="0" fontId="1" numFmtId="164" xfId="0" applyAlignment="1" applyFont="1" applyNumberFormat="1">
      <alignment readingOrder="0" vertical="bottom"/>
    </xf>
    <xf borderId="1" fillId="3" fontId="5" numFmtId="164" xfId="0" applyAlignment="1" applyBorder="1" applyFill="1" applyFont="1" applyNumberFormat="1">
      <alignment horizontal="center" readingOrder="0" vertical="bottom"/>
    </xf>
    <xf borderId="2" fillId="0" fontId="6" numFmtId="0" xfId="0" applyBorder="1" applyFont="1"/>
    <xf borderId="3" fillId="0" fontId="6" numFmtId="0" xfId="0" applyBorder="1" applyFont="1"/>
    <xf borderId="0" fillId="0" fontId="3" numFmtId="164" xfId="0" applyAlignment="1" applyFont="1" applyNumberFormat="1">
      <alignment readingOrder="0" vertical="bottom"/>
    </xf>
    <xf borderId="0" fillId="0" fontId="4" numFmtId="164" xfId="0" applyAlignment="1" applyFont="1" applyNumberFormat="1">
      <alignment vertical="bottom"/>
    </xf>
    <xf borderId="0" fillId="0" fontId="4" numFmtId="164" xfId="0" applyAlignment="1" applyFont="1" applyNumberFormat="1">
      <alignment readingOrder="0" vertical="bottom"/>
    </xf>
    <xf borderId="1" fillId="0" fontId="7" numFmtId="164" xfId="0" applyAlignment="1" applyBorder="1" applyFont="1" applyNumberFormat="1">
      <alignment horizontal="center" readingOrder="0" vertical="bottom"/>
    </xf>
    <xf borderId="0" fillId="0" fontId="4" numFmtId="164" xfId="0" applyAlignment="1" applyFont="1" applyNumberFormat="1">
      <alignment horizontal="right" readingOrder="0" vertical="bottom"/>
    </xf>
    <xf borderId="1" fillId="4" fontId="8" numFmtId="164" xfId="0" applyAlignment="1" applyBorder="1" applyFill="1" applyFont="1" applyNumberFormat="1">
      <alignment readingOrder="0" vertical="bottom"/>
    </xf>
    <xf borderId="2" fillId="4" fontId="9" numFmtId="164" xfId="0" applyAlignment="1" applyBorder="1" applyFont="1" applyNumberFormat="1">
      <alignment horizontal="right" readingOrder="0" vertical="bottom"/>
    </xf>
    <xf borderId="3" fillId="4" fontId="9" numFmtId="164" xfId="0" applyAlignment="1" applyBorder="1" applyFont="1" applyNumberFormat="1">
      <alignment horizontal="right" readingOrder="0" vertical="bottom"/>
    </xf>
    <xf borderId="2" fillId="4" fontId="9" numFmtId="164" xfId="0" applyAlignment="1" applyBorder="1" applyFont="1" applyNumberFormat="1">
      <alignment readingOrder="0" vertical="bottom"/>
    </xf>
    <xf borderId="3" fillId="4" fontId="9" numFmtId="164" xfId="0" applyAlignment="1" applyBorder="1" applyFont="1" applyNumberFormat="1">
      <alignment readingOrder="0" vertical="bottom"/>
    </xf>
    <xf borderId="4" fillId="0" fontId="4" numFmtId="164" xfId="0" applyAlignment="1" applyBorder="1" applyFont="1" applyNumberFormat="1">
      <alignment readingOrder="0" vertical="bottom"/>
    </xf>
    <xf borderId="5" fillId="0" fontId="10" numFmtId="164" xfId="0" applyAlignment="1" applyBorder="1" applyFont="1" applyNumberFormat="1">
      <alignment horizontal="right" readingOrder="0" vertical="bottom"/>
    </xf>
    <xf borderId="0" fillId="0" fontId="4" numFmtId="3" xfId="0" applyAlignment="1" applyFont="1" applyNumberFormat="1">
      <alignment readingOrder="0" vertical="bottom"/>
    </xf>
    <xf borderId="5" fillId="0" fontId="10" numFmtId="164" xfId="0" applyAlignment="1" applyBorder="1" applyFont="1" applyNumberFormat="1">
      <alignment readingOrder="0" vertical="bottom"/>
    </xf>
    <xf borderId="5" fillId="0" fontId="10" numFmtId="164" xfId="0" applyAlignment="1" applyBorder="1" applyFont="1" applyNumberFormat="1">
      <alignment vertical="bottom"/>
    </xf>
    <xf borderId="6" fillId="0" fontId="9" numFmtId="164" xfId="0" applyAlignment="1" applyBorder="1" applyFont="1" applyNumberFormat="1">
      <alignment readingOrder="0" vertical="bottom"/>
    </xf>
    <xf borderId="7" fillId="0" fontId="10" numFmtId="164" xfId="0" applyAlignment="1" applyBorder="1" applyFont="1" applyNumberFormat="1">
      <alignment horizontal="right" readingOrder="0" vertical="bottom"/>
    </xf>
    <xf borderId="8" fillId="0" fontId="10" numFmtId="164" xfId="0" applyAlignment="1" applyBorder="1" applyFont="1" applyNumberFormat="1">
      <alignment horizontal="right" readingOrder="0" vertical="bottom"/>
    </xf>
    <xf borderId="9" fillId="4" fontId="9" numFmtId="164" xfId="0" applyAlignment="1" applyBorder="1" applyFont="1" applyNumberFormat="1">
      <alignment readingOrder="0" vertical="bottom"/>
    </xf>
    <xf borderId="10" fillId="4" fontId="9" numFmtId="164" xfId="0" applyAlignment="1" applyBorder="1" applyFont="1" applyNumberFormat="1">
      <alignment readingOrder="0" vertical="bottom"/>
    </xf>
    <xf borderId="11" fillId="4" fontId="11" numFmtId="164" xfId="0" applyAlignment="1" applyBorder="1" applyFont="1" applyNumberFormat="1">
      <alignment readingOrder="0" vertical="bottom"/>
    </xf>
    <xf borderId="0" fillId="0" fontId="10" numFmtId="164" xfId="0" applyAlignment="1" applyFont="1" applyNumberFormat="1">
      <alignment horizontal="right" readingOrder="0" vertical="bottom"/>
    </xf>
    <xf borderId="12" fillId="0" fontId="12" numFmtId="164" xfId="0" applyAlignment="1" applyBorder="1" applyFont="1" applyNumberFormat="1">
      <alignment readingOrder="0" vertical="bottom"/>
    </xf>
    <xf borderId="13" fillId="0" fontId="6" numFmtId="0" xfId="0" applyBorder="1" applyFont="1"/>
    <xf borderId="13" fillId="0" fontId="12" numFmtId="164" xfId="0" applyAlignment="1" applyBorder="1" applyFont="1" applyNumberFormat="1">
      <alignment vertical="bottom"/>
    </xf>
    <xf borderId="14" fillId="0" fontId="6" numFmtId="0" xfId="0" applyBorder="1" applyFont="1"/>
    <xf borderId="15" fillId="0" fontId="12" numFmtId="164" xfId="0" applyAlignment="1" applyBorder="1" applyFont="1" applyNumberFormat="1">
      <alignment readingOrder="0" vertical="bottom"/>
    </xf>
    <xf borderId="0" fillId="0" fontId="12" numFmtId="164" xfId="0" applyFont="1" applyNumberFormat="1"/>
    <xf borderId="16" fillId="0" fontId="6" numFmtId="0" xfId="0" applyBorder="1" applyFont="1"/>
    <xf borderId="15" fillId="0" fontId="13" numFmtId="164" xfId="0" applyAlignment="1" applyBorder="1" applyFont="1" applyNumberFormat="1">
      <alignment vertical="bottom"/>
    </xf>
    <xf borderId="0" fillId="0" fontId="13" numFmtId="164" xfId="0" applyAlignment="1" applyFont="1" applyNumberFormat="1">
      <alignment readingOrder="0" vertical="bottom"/>
    </xf>
    <xf borderId="16" fillId="0" fontId="4" numFmtId="164" xfId="0" applyAlignment="1" applyBorder="1" applyFont="1" applyNumberFormat="1">
      <alignment readingOrder="0" vertical="bottom"/>
    </xf>
    <xf borderId="17" fillId="4" fontId="14" numFmtId="164" xfId="0" applyAlignment="1" applyBorder="1" applyFont="1" applyNumberFormat="1">
      <alignment readingOrder="0" vertical="bottom"/>
    </xf>
    <xf borderId="18" fillId="0" fontId="6" numFmtId="0" xfId="0" applyBorder="1" applyFont="1"/>
    <xf borderId="18" fillId="4" fontId="14" numFmtId="164" xfId="0" applyAlignment="1" applyBorder="1" applyFont="1" applyNumberFormat="1">
      <alignment readingOrder="0" vertical="bottom"/>
    </xf>
    <xf borderId="19" fillId="0" fontId="6" numFmtId="0" xfId="0" applyBorder="1" applyFont="1"/>
    <xf borderId="0" fillId="0" fontId="3" numFmtId="164" xfId="0" applyAlignment="1" applyFont="1" applyNumberFormat="1">
      <alignment horizontal="right" readingOrder="0" vertical="bottom"/>
    </xf>
    <xf borderId="20" fillId="5" fontId="5" numFmtId="0" xfId="0" applyAlignment="1" applyBorder="1" applyFill="1" applyFont="1">
      <alignment horizontal="center" readingOrder="0"/>
    </xf>
    <xf borderId="21" fillId="0" fontId="6" numFmtId="0" xfId="0" applyBorder="1" applyFont="1"/>
    <xf borderId="22" fillId="0" fontId="6" numFmtId="0" xfId="0" applyBorder="1" applyFont="1"/>
    <xf borderId="23" fillId="0" fontId="6" numFmtId="0" xfId="0" applyBorder="1" applyFont="1"/>
    <xf borderId="24" fillId="0" fontId="6" numFmtId="0" xfId="0" applyBorder="1" applyFont="1"/>
    <xf borderId="25" fillId="0" fontId="6" numFmtId="0" xfId="0" applyBorder="1" applyFont="1"/>
    <xf borderId="20" fillId="0" fontId="14" numFmtId="164" xfId="0" applyAlignment="1" applyBorder="1" applyFont="1" applyNumberFormat="1">
      <alignment readingOrder="0" vertical="bottom"/>
    </xf>
    <xf borderId="21" fillId="0" fontId="10" numFmtId="164" xfId="0" applyAlignment="1" applyBorder="1" applyFont="1" applyNumberFormat="1">
      <alignment readingOrder="0" vertical="bottom"/>
    </xf>
    <xf borderId="4" fillId="0" fontId="14" numFmtId="0" xfId="0" applyAlignment="1" applyBorder="1" applyFont="1">
      <alignment readingOrder="0"/>
    </xf>
    <xf borderId="0" fillId="0" fontId="15" numFmtId="164" xfId="0" applyAlignment="1" applyFont="1" applyNumberFormat="1">
      <alignment readingOrder="0" vertical="bottom"/>
    </xf>
    <xf borderId="5" fillId="0" fontId="6" numFmtId="0" xfId="0" applyBorder="1" applyFont="1"/>
    <xf borderId="0" fillId="0" fontId="16" numFmtId="164" xfId="0" applyAlignment="1" applyFont="1" applyNumberFormat="1">
      <alignment readingOrder="0" vertical="bottom"/>
    </xf>
    <xf borderId="9" fillId="4" fontId="7" numFmtId="164" xfId="0" applyAlignment="1" applyBorder="1" applyFont="1" applyNumberFormat="1">
      <alignment readingOrder="0" vertical="bottom"/>
    </xf>
    <xf borderId="10" fillId="0" fontId="6" numFmtId="0" xfId="0" applyBorder="1" applyFont="1"/>
    <xf borderId="10" fillId="4" fontId="10" numFmtId="164" xfId="0" applyAlignment="1" applyBorder="1" applyFont="1" applyNumberFormat="1">
      <alignment readingOrder="0" vertical="bottom"/>
    </xf>
    <xf borderId="11" fillId="0" fontId="6" numFmtId="0" xfId="0" applyBorder="1" applyFont="1"/>
    <xf borderId="0" fillId="0" fontId="10" numFmtId="164" xfId="0" applyAlignment="1" applyFont="1" applyNumberFormat="1">
      <alignment vertical="bottom"/>
    </xf>
    <xf borderId="12" fillId="6" fontId="5" numFmtId="164" xfId="0" applyAlignment="1" applyBorder="1" applyFill="1" applyFont="1" applyNumberFormat="1">
      <alignment horizontal="center" readingOrder="0" vertical="bottom"/>
    </xf>
    <xf borderId="13" fillId="6" fontId="17" numFmtId="164" xfId="0" applyAlignment="1" applyBorder="1" applyFont="1" applyNumberFormat="1">
      <alignment readingOrder="0" vertical="bottom"/>
    </xf>
    <xf borderId="17" fillId="0" fontId="6" numFmtId="0" xfId="0" applyBorder="1" applyFont="1"/>
    <xf borderId="26" fillId="0" fontId="9" numFmtId="164" xfId="0" applyAlignment="1" applyBorder="1" applyFont="1" applyNumberFormat="1">
      <alignment readingOrder="0" vertical="bottom"/>
    </xf>
    <xf borderId="27" fillId="0" fontId="10" numFmtId="164" xfId="0" applyAlignment="1" applyBorder="1" applyFont="1" applyNumberFormat="1">
      <alignment horizontal="right" readingOrder="0" vertical="bottom"/>
    </xf>
    <xf borderId="20" fillId="6" fontId="5" numFmtId="164" xfId="0" applyAlignment="1" applyBorder="1" applyFont="1" applyNumberFormat="1">
      <alignment horizontal="center" readingOrder="0" vertical="bottom"/>
    </xf>
    <xf borderId="4" fillId="0" fontId="14" numFmtId="164" xfId="0" applyAlignment="1" applyBorder="1" applyFont="1" applyNumberFormat="1">
      <alignment horizontal="right" readingOrder="0" vertical="bottom"/>
    </xf>
    <xf borderId="0" fillId="0" fontId="14" numFmtId="3" xfId="0" applyAlignment="1" applyFont="1" applyNumberFormat="1">
      <alignment horizontal="left" readingOrder="0" vertical="bottom"/>
    </xf>
    <xf borderId="23" fillId="0" fontId="13" numFmtId="164" xfId="0" applyAlignment="1" applyBorder="1" applyFont="1" applyNumberFormat="1">
      <alignment readingOrder="0" vertical="bottom"/>
    </xf>
    <xf borderId="24" fillId="0" fontId="13" numFmtId="3" xfId="0" applyAlignment="1" applyBorder="1" applyFont="1" applyNumberFormat="1">
      <alignment readingOrder="0" vertical="bottom"/>
    </xf>
    <xf borderId="24" fillId="0" fontId="12" numFmtId="164" xfId="0" applyAlignment="1" applyBorder="1" applyFont="1" applyNumberFormat="1">
      <alignment vertical="bottom"/>
    </xf>
    <xf borderId="25" fillId="0" fontId="13" numFmtId="164" xfId="0" applyAlignment="1" applyBorder="1" applyFont="1" applyNumberFormat="1">
      <alignment vertical="bottom"/>
    </xf>
    <xf borderId="0" fillId="0" fontId="13" numFmtId="164" xfId="0" applyAlignment="1" applyFont="1" applyNumberFormat="1">
      <alignment vertical="bottom"/>
    </xf>
    <xf borderId="4" fillId="0" fontId="4" numFmtId="164" xfId="0" applyAlignment="1" applyBorder="1" applyFont="1" applyNumberFormat="1">
      <alignment readingOrder="0" vertical="bottom"/>
    </xf>
    <xf borderId="0" fillId="0" fontId="8" numFmtId="164" xfId="0" applyAlignment="1" applyFont="1" applyNumberFormat="1">
      <alignment vertical="bottom"/>
    </xf>
    <xf borderId="27" fillId="0" fontId="10" numFmtId="164" xfId="0" applyAlignment="1" applyBorder="1" applyFont="1" applyNumberFormat="1">
      <alignment vertical="bottom"/>
    </xf>
    <xf borderId="0" fillId="0" fontId="16" numFmtId="164" xfId="0" applyAlignment="1" applyFont="1" applyNumberFormat="1">
      <alignment readingOrder="0" shrinkToFit="0" vertical="bottom" wrapText="0"/>
    </xf>
    <xf borderId="4" fillId="0" fontId="3" numFmtId="164" xfId="0" applyAlignment="1" applyBorder="1" applyFont="1" applyNumberFormat="1">
      <alignment readingOrder="0" vertical="bottom"/>
    </xf>
    <xf borderId="28" fillId="0" fontId="10" numFmtId="164" xfId="0" applyAlignment="1" applyBorder="1" applyFont="1" applyNumberFormat="1">
      <alignment vertical="bottom"/>
    </xf>
    <xf borderId="2" fillId="4" fontId="4" numFmtId="164" xfId="0" applyAlignment="1" applyBorder="1" applyFont="1" applyNumberFormat="1">
      <alignment vertical="bottom"/>
    </xf>
    <xf borderId="3" fillId="4" fontId="4" numFmtId="164" xfId="0" applyAlignment="1" applyBorder="1" applyFont="1" applyNumberFormat="1">
      <alignment vertical="bottom"/>
    </xf>
    <xf borderId="4" fillId="0" fontId="18" numFmtId="164" xfId="0" applyAlignment="1" applyBorder="1" applyFont="1" applyNumberFormat="1">
      <alignment readingOrder="0" vertical="bottom"/>
    </xf>
    <xf borderId="26" fillId="0" fontId="8" numFmtId="164" xfId="0" applyAlignment="1" applyBorder="1" applyFont="1" applyNumberFormat="1">
      <alignment readingOrder="0" vertical="bottom"/>
    </xf>
    <xf borderId="9" fillId="7" fontId="16" numFmtId="164" xfId="0" applyAlignment="1" applyBorder="1" applyFill="1" applyFont="1" applyNumberFormat="1">
      <alignment readingOrder="0" vertical="bottom"/>
    </xf>
    <xf borderId="10" fillId="7" fontId="10" numFmtId="164" xfId="0" applyAlignment="1" applyBorder="1" applyFont="1" applyNumberFormat="1">
      <alignment vertical="bottom"/>
    </xf>
    <xf borderId="11" fillId="7" fontId="10" numFmtId="164" xfId="0" applyAlignment="1" applyBorder="1" applyFont="1" applyNumberFormat="1">
      <alignment vertical="bottom"/>
    </xf>
    <xf borderId="29" fillId="0" fontId="16" numFmtId="164" xfId="0" applyAlignment="1" applyBorder="1" applyFont="1" applyNumberFormat="1">
      <alignment readingOrder="0" shrinkToFit="0" vertical="bottom" wrapText="0"/>
    </xf>
  </cellXfs>
  <cellStyles count="1">
    <cellStyle xfId="0" name="Normal" builtinId="0"/>
  </cellStyles>
  <dxfs count="2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.43"/>
    <col customWidth="1" min="2" max="2" width="30.29"/>
    <col customWidth="1" min="5" max="5" width="2.43"/>
    <col customWidth="1" min="6" max="6" width="31.71"/>
  </cols>
  <sheetData>
    <row r="1" ht="9.0" customHeight="1">
      <c r="A1" s="1"/>
      <c r="B1" s="2"/>
      <c r="C1" s="2"/>
      <c r="D1" s="2"/>
      <c r="E1" s="2"/>
      <c r="F1" s="2"/>
      <c r="G1" s="2"/>
      <c r="H1" s="2"/>
      <c r="I1" s="2"/>
      <c r="J1" s="1"/>
      <c r="K1" s="1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>
      <c r="A2" s="5"/>
      <c r="B2" s="6" t="s">
        <v>0</v>
      </c>
      <c r="C2" s="7"/>
      <c r="D2" s="7"/>
      <c r="E2" s="7"/>
      <c r="F2" s="7"/>
      <c r="G2" s="7"/>
      <c r="H2" s="7"/>
      <c r="I2" s="8"/>
      <c r="J2" s="5"/>
      <c r="K2" s="5"/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>
      <c r="A3" s="11"/>
      <c r="B3" s="12" t="s">
        <v>1</v>
      </c>
      <c r="C3" s="7"/>
      <c r="D3" s="8"/>
      <c r="E3" s="11"/>
      <c r="F3" s="12" t="s">
        <v>2</v>
      </c>
      <c r="G3" s="7"/>
      <c r="H3" s="7"/>
      <c r="I3" s="8"/>
      <c r="J3" s="11"/>
      <c r="K3" s="11"/>
      <c r="L3" s="13"/>
      <c r="M3" s="13"/>
      <c r="N3" s="11"/>
      <c r="O3" s="11"/>
      <c r="P3" s="11"/>
      <c r="Q3" s="11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>
      <c r="A4" s="11"/>
      <c r="B4" s="14" t="s">
        <v>3</v>
      </c>
      <c r="C4" s="15" t="s">
        <v>4</v>
      </c>
      <c r="D4" s="16" t="s">
        <v>5</v>
      </c>
      <c r="E4" s="11"/>
      <c r="F4" s="14" t="s">
        <v>6</v>
      </c>
      <c r="G4" s="17" t="s">
        <v>7</v>
      </c>
      <c r="H4" s="17" t="s">
        <v>8</v>
      </c>
      <c r="I4" s="18" t="s">
        <v>9</v>
      </c>
      <c r="J4" s="11"/>
      <c r="L4" s="13"/>
      <c r="M4" s="13"/>
      <c r="N4" s="11"/>
      <c r="O4" s="11"/>
      <c r="P4" s="11"/>
      <c r="Q4" s="11"/>
      <c r="R4" s="11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>
      <c r="A5" s="11"/>
      <c r="B5" s="19" t="s">
        <v>10</v>
      </c>
      <c r="C5" s="13">
        <v>1.0</v>
      </c>
      <c r="D5" s="20">
        <f t="shared" ref="D5:D9" si="1">C5*12</f>
        <v>12</v>
      </c>
      <c r="E5" s="11"/>
      <c r="F5" s="19" t="s">
        <v>11</v>
      </c>
      <c r="G5" s="11">
        <v>300.0</v>
      </c>
      <c r="H5" s="21">
        <v>1.0</v>
      </c>
      <c r="I5" s="22">
        <f>H5*G5</f>
        <v>300</v>
      </c>
      <c r="J5" s="11"/>
      <c r="K5" s="11"/>
      <c r="L5" s="13"/>
      <c r="M5" s="13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>
      <c r="A6" s="11"/>
      <c r="B6" s="19" t="s">
        <v>12</v>
      </c>
      <c r="C6" s="13">
        <v>1.0</v>
      </c>
      <c r="D6" s="20">
        <f t="shared" si="1"/>
        <v>12</v>
      </c>
      <c r="E6" s="11"/>
      <c r="F6" s="19" t="s">
        <v>13</v>
      </c>
      <c r="G6" s="11">
        <v>200.0</v>
      </c>
      <c r="H6" s="21">
        <v>4.0</v>
      </c>
      <c r="I6" s="23">
        <f t="shared" ref="I6:I9" si="2">G6*H6</f>
        <v>800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>
      <c r="A7" s="11"/>
      <c r="B7" s="19" t="s">
        <v>14</v>
      </c>
      <c r="C7" s="13">
        <v>1.0</v>
      </c>
      <c r="D7" s="20">
        <f t="shared" si="1"/>
        <v>12</v>
      </c>
      <c r="E7" s="11"/>
      <c r="F7" s="19" t="s">
        <v>15</v>
      </c>
      <c r="G7" s="11">
        <v>95.0</v>
      </c>
      <c r="H7" s="21">
        <v>1.0</v>
      </c>
      <c r="I7" s="23">
        <f t="shared" si="2"/>
        <v>95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>
      <c r="A8" s="11"/>
      <c r="B8" s="19" t="s">
        <v>16</v>
      </c>
      <c r="C8" s="13">
        <v>1.0</v>
      </c>
      <c r="D8" s="20">
        <f t="shared" si="1"/>
        <v>12</v>
      </c>
      <c r="E8" s="11"/>
      <c r="F8" s="19" t="s">
        <v>17</v>
      </c>
      <c r="G8" s="11">
        <v>60.0</v>
      </c>
      <c r="H8" s="21">
        <v>5.0</v>
      </c>
      <c r="I8" s="23">
        <f t="shared" si="2"/>
        <v>300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>
      <c r="A9" s="11"/>
      <c r="B9" s="19" t="s">
        <v>18</v>
      </c>
      <c r="C9" s="13">
        <v>1.0</v>
      </c>
      <c r="D9" s="20">
        <f t="shared" si="1"/>
        <v>12</v>
      </c>
      <c r="E9" s="11"/>
      <c r="F9" s="19" t="s">
        <v>19</v>
      </c>
      <c r="G9" s="11">
        <v>100.0</v>
      </c>
      <c r="H9" s="21">
        <v>1.0</v>
      </c>
      <c r="I9" s="22">
        <f t="shared" si="2"/>
        <v>100</v>
      </c>
      <c r="J9" s="11"/>
      <c r="K9" s="11"/>
      <c r="L9" s="13"/>
      <c r="M9" s="13"/>
      <c r="N9" s="13"/>
      <c r="O9" s="13"/>
      <c r="P9" s="13"/>
      <c r="Q9" s="13"/>
      <c r="R9" s="13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>
      <c r="A10" s="11"/>
      <c r="B10" s="24" t="s">
        <v>20</v>
      </c>
      <c r="C10" s="25">
        <f t="shared" ref="C10:D10" si="3">SUM(C5:C9)</f>
        <v>5</v>
      </c>
      <c r="D10" s="26">
        <f t="shared" si="3"/>
        <v>60</v>
      </c>
      <c r="E10" s="11"/>
      <c r="F10" s="27" t="s">
        <v>21</v>
      </c>
      <c r="G10" s="28"/>
      <c r="H10" s="28"/>
      <c r="I10" s="29">
        <f>SUM(I5:I9)</f>
        <v>1595</v>
      </c>
      <c r="J10" s="11"/>
      <c r="K10" s="11"/>
      <c r="L10" s="13"/>
      <c r="M10" s="13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>
      <c r="A11" s="11"/>
      <c r="B11" s="14" t="s">
        <v>22</v>
      </c>
      <c r="C11" s="15" t="s">
        <v>4</v>
      </c>
      <c r="D11" s="16" t="s">
        <v>5</v>
      </c>
      <c r="E11" s="11"/>
      <c r="F11" s="10"/>
      <c r="G11" s="11"/>
      <c r="H11" s="11"/>
      <c r="I11" s="11"/>
      <c r="J11" s="11"/>
      <c r="K11" s="11"/>
      <c r="L11" s="13"/>
      <c r="M11" s="1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>
      <c r="A12" s="11"/>
      <c r="B12" s="19" t="s">
        <v>23</v>
      </c>
      <c r="C12" s="30">
        <f>1</f>
        <v>1</v>
      </c>
      <c r="D12" s="20">
        <f t="shared" ref="D12:D15" si="4">C12*12</f>
        <v>12</v>
      </c>
      <c r="E12" s="11"/>
      <c r="F12" s="31" t="s">
        <v>24</v>
      </c>
      <c r="G12" s="32"/>
      <c r="H12" s="33">
        <f>I10/12</f>
        <v>132.9166667</v>
      </c>
      <c r="I12" s="34"/>
      <c r="J12" s="11"/>
      <c r="K12" s="11"/>
      <c r="L12" s="13"/>
      <c r="M12" s="13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>
      <c r="A13" s="11"/>
      <c r="B13" s="19" t="s">
        <v>25</v>
      </c>
      <c r="C13" s="13">
        <v>1.0</v>
      </c>
      <c r="D13" s="20">
        <f t="shared" si="4"/>
        <v>12</v>
      </c>
      <c r="E13" s="11"/>
      <c r="F13" s="35" t="s">
        <v>26</v>
      </c>
      <c r="H13" s="36">
        <f>C51</f>
        <v>33</v>
      </c>
      <c r="I13" s="3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>
      <c r="A14" s="11"/>
      <c r="B14" s="19" t="s">
        <v>27</v>
      </c>
      <c r="C14" s="30">
        <f>1</f>
        <v>1</v>
      </c>
      <c r="D14" s="20">
        <f t="shared" si="4"/>
        <v>12</v>
      </c>
      <c r="E14" s="11"/>
      <c r="F14" s="38"/>
      <c r="H14" s="39"/>
      <c r="I14" s="40"/>
      <c r="J14" s="11"/>
      <c r="K14" s="11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>
      <c r="A15" s="11"/>
      <c r="B15" s="19" t="s">
        <v>28</v>
      </c>
      <c r="C15" s="13">
        <v>1.0</v>
      </c>
      <c r="D15" s="20">
        <f t="shared" si="4"/>
        <v>12</v>
      </c>
      <c r="E15" s="11"/>
      <c r="F15" s="41" t="s">
        <v>29</v>
      </c>
      <c r="G15" s="42"/>
      <c r="H15" s="43">
        <f>H12+H13</f>
        <v>165.9166667</v>
      </c>
      <c r="I15" s="44"/>
      <c r="J15" s="9"/>
      <c r="K15" s="9"/>
      <c r="L15" s="45"/>
      <c r="M15" s="45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>
      <c r="A16" s="11"/>
      <c r="B16" s="24" t="s">
        <v>30</v>
      </c>
      <c r="C16" s="25">
        <f t="shared" ref="C16:D16" si="5">SUM(C12:C15)</f>
        <v>4</v>
      </c>
      <c r="D16" s="26">
        <f t="shared" si="5"/>
        <v>48</v>
      </c>
      <c r="E16" s="11"/>
      <c r="F16" s="10"/>
      <c r="G16" s="10"/>
      <c r="H16" s="10"/>
      <c r="I16" s="10"/>
      <c r="J16" s="10"/>
      <c r="K16" s="10"/>
      <c r="L16" s="13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>
      <c r="A17" s="11"/>
      <c r="B17" s="14" t="s">
        <v>31</v>
      </c>
      <c r="C17" s="15" t="s">
        <v>4</v>
      </c>
      <c r="D17" s="16" t="s">
        <v>5</v>
      </c>
      <c r="E17" s="11"/>
      <c r="F17" s="46" t="s">
        <v>32</v>
      </c>
      <c r="G17" s="47"/>
      <c r="H17" s="47"/>
      <c r="I17" s="4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>
      <c r="A18" s="11"/>
      <c r="B18" s="19" t="s">
        <v>33</v>
      </c>
      <c r="C18" s="13">
        <v>1.0</v>
      </c>
      <c r="D18" s="20">
        <f t="shared" ref="D18:D21" si="6">1*12</f>
        <v>12</v>
      </c>
      <c r="E18" s="11"/>
      <c r="F18" s="49"/>
      <c r="G18" s="50"/>
      <c r="H18" s="50"/>
      <c r="I18" s="51"/>
      <c r="J18" s="10"/>
      <c r="K18" s="10"/>
      <c r="L18" s="10"/>
      <c r="M18" s="10"/>
      <c r="N18" s="9"/>
      <c r="O18" s="4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>
      <c r="A19" s="11"/>
      <c r="B19" s="19" t="s">
        <v>34</v>
      </c>
      <c r="C19" s="13">
        <v>1.0</v>
      </c>
      <c r="D19" s="20">
        <f t="shared" si="6"/>
        <v>12</v>
      </c>
      <c r="E19" s="11"/>
      <c r="F19" s="52" t="s">
        <v>35</v>
      </c>
      <c r="G19" s="47"/>
      <c r="H19" s="53">
        <v>1000.0</v>
      </c>
      <c r="I19" s="4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>
      <c r="A20" s="11"/>
      <c r="B20" s="19" t="s">
        <v>36</v>
      </c>
      <c r="C20" s="13">
        <v>1.0</v>
      </c>
      <c r="D20" s="20">
        <f t="shared" si="6"/>
        <v>12</v>
      </c>
      <c r="E20" s="11"/>
      <c r="F20" s="54" t="s">
        <v>37</v>
      </c>
      <c r="H20" s="55">
        <v>100.0</v>
      </c>
      <c r="I20" s="56"/>
      <c r="J20" s="57"/>
      <c r="K20" s="57"/>
      <c r="L20" s="10"/>
      <c r="M20" s="10"/>
      <c r="N20" s="11"/>
      <c r="O20" s="13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>
      <c r="A21" s="11"/>
      <c r="B21" s="19" t="s">
        <v>38</v>
      </c>
      <c r="C21" s="13">
        <v>1.0</v>
      </c>
      <c r="D21" s="20">
        <f t="shared" si="6"/>
        <v>12</v>
      </c>
      <c r="E21" s="11"/>
      <c r="F21" s="58" t="s">
        <v>39</v>
      </c>
      <c r="G21" s="59"/>
      <c r="H21" s="60">
        <f>SUM(H19:I20)</f>
        <v>1100</v>
      </c>
      <c r="I21" s="61"/>
      <c r="J21" s="11"/>
      <c r="K21" s="11"/>
      <c r="L21" s="13"/>
      <c r="M21" s="10"/>
      <c r="N21" s="11"/>
      <c r="O21" s="1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>
      <c r="A22" s="11"/>
      <c r="B22" s="19" t="s">
        <v>40</v>
      </c>
      <c r="C22" s="13">
        <v>1.0</v>
      </c>
      <c r="D22" s="20">
        <f>C22*12</f>
        <v>12</v>
      </c>
      <c r="E22" s="11"/>
      <c r="F22" s="62"/>
      <c r="G22" s="11"/>
      <c r="H22" s="11"/>
      <c r="I22" s="11"/>
      <c r="J22" s="11"/>
      <c r="K22" s="11"/>
      <c r="L22" s="13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>
      <c r="A23" s="11"/>
      <c r="B23" s="19" t="s">
        <v>41</v>
      </c>
      <c r="C23" s="13">
        <v>1.0</v>
      </c>
      <c r="D23" s="20">
        <f t="shared" ref="D23:D24" si="7">1*12</f>
        <v>12</v>
      </c>
      <c r="E23" s="11"/>
      <c r="F23" s="63" t="s">
        <v>42</v>
      </c>
      <c r="G23" s="32"/>
      <c r="H23" s="64">
        <f>H21-H15</f>
        <v>934.0833333</v>
      </c>
      <c r="I23" s="34"/>
      <c r="J23" s="11"/>
      <c r="K23" s="11"/>
      <c r="L23" s="13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>
      <c r="A24" s="11"/>
      <c r="B24" s="19" t="s">
        <v>43</v>
      </c>
      <c r="C24" s="13">
        <v>1.0</v>
      </c>
      <c r="D24" s="20">
        <f t="shared" si="7"/>
        <v>12</v>
      </c>
      <c r="E24" s="11"/>
      <c r="F24" s="65"/>
      <c r="G24" s="42"/>
      <c r="H24" s="42"/>
      <c r="I24" s="44"/>
      <c r="J24" s="11"/>
      <c r="K24" s="11"/>
      <c r="L24" s="13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>
      <c r="A25" s="11"/>
      <c r="B25" s="66" t="s">
        <v>44</v>
      </c>
      <c r="C25" s="67">
        <f t="shared" ref="C25:D25" si="8">SUM(C18:C24)</f>
        <v>7</v>
      </c>
      <c r="D25" s="67">
        <f t="shared" si="8"/>
        <v>84</v>
      </c>
      <c r="E25" s="11"/>
      <c r="F25" s="10"/>
      <c r="G25" s="11"/>
      <c r="H25" s="11"/>
      <c r="I25" s="11"/>
      <c r="J25" s="11"/>
      <c r="K25" s="11"/>
      <c r="L25" s="13"/>
      <c r="M25" s="10"/>
      <c r="N25" s="11"/>
      <c r="O25" s="13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>
      <c r="A26" s="11"/>
      <c r="B26" s="14" t="s">
        <v>45</v>
      </c>
      <c r="C26" s="15" t="s">
        <v>4</v>
      </c>
      <c r="D26" s="16" t="s">
        <v>5</v>
      </c>
      <c r="E26" s="11"/>
      <c r="F26" s="68" t="s">
        <v>46</v>
      </c>
      <c r="G26" s="47"/>
      <c r="H26" s="47"/>
      <c r="I26" s="48"/>
      <c r="J26" s="11"/>
      <c r="K26" s="11"/>
      <c r="L26" s="13"/>
      <c r="M26" s="10"/>
      <c r="N26" s="11"/>
      <c r="O26" s="13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>
      <c r="A27" s="11"/>
      <c r="B27" s="19" t="s">
        <v>47</v>
      </c>
      <c r="C27" s="13">
        <v>1.0</v>
      </c>
      <c r="D27" s="20">
        <f t="shared" ref="D27:D31" si="9">1*12</f>
        <v>12</v>
      </c>
      <c r="E27" s="11"/>
      <c r="F27" s="49"/>
      <c r="G27" s="50"/>
      <c r="H27" s="50"/>
      <c r="I27" s="51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>
      <c r="A28" s="11"/>
      <c r="B28" s="19" t="s">
        <v>48</v>
      </c>
      <c r="C28" s="13">
        <v>1.0</v>
      </c>
      <c r="D28" s="20">
        <f t="shared" si="9"/>
        <v>12</v>
      </c>
      <c r="E28" s="11"/>
      <c r="F28" s="69" t="s">
        <v>49</v>
      </c>
      <c r="H28" s="70">
        <v>6.0</v>
      </c>
      <c r="I28" s="5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>
      <c r="A29" s="11"/>
      <c r="B29" s="19" t="s">
        <v>50</v>
      </c>
      <c r="C29" s="13">
        <v>1.0</v>
      </c>
      <c r="D29" s="20">
        <f t="shared" si="9"/>
        <v>12</v>
      </c>
      <c r="E29" s="10"/>
      <c r="F29" s="71" t="s">
        <v>51</v>
      </c>
      <c r="G29" s="72"/>
      <c r="H29" s="73">
        <f>H28*H15</f>
        <v>995.5</v>
      </c>
      <c r="I29" s="74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>
      <c r="A30" s="11"/>
      <c r="B30" s="19" t="s">
        <v>52</v>
      </c>
      <c r="C30" s="13">
        <v>1.0</v>
      </c>
      <c r="D30" s="20">
        <f t="shared" si="9"/>
        <v>12</v>
      </c>
      <c r="E30" s="10"/>
      <c r="F30" s="75"/>
      <c r="G30" s="75"/>
      <c r="H30" s="75"/>
      <c r="I30" s="7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>
      <c r="A31" s="9"/>
      <c r="B31" s="76" t="s">
        <v>53</v>
      </c>
      <c r="C31" s="13">
        <v>1.0</v>
      </c>
      <c r="D31" s="20">
        <f t="shared" si="9"/>
        <v>12</v>
      </c>
      <c r="E31" s="10"/>
      <c r="F31" s="10"/>
      <c r="G31" s="9"/>
      <c r="H31" s="9"/>
      <c r="I31" s="9"/>
      <c r="J31" s="9"/>
      <c r="K31" s="9"/>
      <c r="L31" s="45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>
      <c r="A32" s="77"/>
      <c r="B32" s="66" t="s">
        <v>54</v>
      </c>
      <c r="C32" s="78">
        <f t="shared" ref="C32:D32" si="10">SUM(C27:C31)</f>
        <v>5</v>
      </c>
      <c r="D32" s="78">
        <f t="shared" si="10"/>
        <v>60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>
      <c r="A33" s="9"/>
      <c r="B33" s="14" t="s">
        <v>55</v>
      </c>
      <c r="C33" s="15" t="s">
        <v>4</v>
      </c>
      <c r="D33" s="16" t="s">
        <v>5</v>
      </c>
      <c r="E33" s="10"/>
      <c r="F33" s="10"/>
      <c r="G33" s="79"/>
      <c r="H33" s="79"/>
      <c r="I33" s="79"/>
      <c r="J33" s="79"/>
      <c r="K33" s="7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>
      <c r="A34" s="9"/>
      <c r="B34" s="19" t="s">
        <v>56</v>
      </c>
      <c r="C34" s="11">
        <v>1.0</v>
      </c>
      <c r="D34" s="23">
        <f t="shared" ref="D34:D39" si="11">1*12</f>
        <v>12</v>
      </c>
      <c r="E34" s="10"/>
      <c r="F34" s="10"/>
      <c r="G34" s="79"/>
      <c r="H34" s="79"/>
      <c r="I34" s="79"/>
      <c r="J34" s="79"/>
      <c r="K34" s="7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>
      <c r="A35" s="9"/>
      <c r="B35" s="19" t="s">
        <v>57</v>
      </c>
      <c r="C35" s="11">
        <v>1.0</v>
      </c>
      <c r="D35" s="23">
        <f t="shared" si="11"/>
        <v>12</v>
      </c>
      <c r="E35" s="10"/>
      <c r="F35" s="10"/>
      <c r="G35" s="79"/>
      <c r="H35" s="79"/>
      <c r="I35" s="79"/>
      <c r="J35" s="79"/>
      <c r="K35" s="7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>
      <c r="A36" s="9"/>
      <c r="B36" s="19" t="s">
        <v>23</v>
      </c>
      <c r="C36" s="11">
        <v>1.0</v>
      </c>
      <c r="D36" s="23">
        <f t="shared" si="11"/>
        <v>12</v>
      </c>
      <c r="E36" s="10"/>
      <c r="F36" s="10"/>
      <c r="G36" s="79"/>
      <c r="H36" s="79"/>
      <c r="I36" s="79"/>
      <c r="J36" s="79"/>
      <c r="K36" s="7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>
      <c r="A37" s="9"/>
      <c r="B37" s="19" t="s">
        <v>58</v>
      </c>
      <c r="C37" s="11">
        <v>1.0</v>
      </c>
      <c r="D37" s="23">
        <f t="shared" si="11"/>
        <v>12</v>
      </c>
      <c r="E37" s="10"/>
      <c r="F37" s="10"/>
      <c r="G37" s="79"/>
      <c r="H37" s="79"/>
      <c r="I37" s="79"/>
      <c r="J37" s="79"/>
      <c r="K37" s="7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>
      <c r="A38" s="9"/>
      <c r="B38" s="19" t="s">
        <v>59</v>
      </c>
      <c r="C38" s="11">
        <v>1.0</v>
      </c>
      <c r="D38" s="23">
        <f t="shared" si="11"/>
        <v>12</v>
      </c>
      <c r="E38" s="10"/>
      <c r="F38" s="10"/>
      <c r="G38" s="79"/>
      <c r="H38" s="79"/>
      <c r="I38" s="79"/>
      <c r="J38" s="79"/>
      <c r="K38" s="7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>
      <c r="A39" s="9"/>
      <c r="B39" s="19" t="s">
        <v>60</v>
      </c>
      <c r="C39" s="11">
        <v>1.0</v>
      </c>
      <c r="D39" s="23">
        <f t="shared" si="11"/>
        <v>12</v>
      </c>
      <c r="E39" s="10"/>
      <c r="F39" s="10"/>
      <c r="G39" s="79"/>
      <c r="H39" s="79"/>
      <c r="I39" s="79"/>
      <c r="J39" s="79"/>
      <c r="K39" s="7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>
      <c r="A40" s="9"/>
      <c r="B40" s="66" t="s">
        <v>61</v>
      </c>
      <c r="C40" s="78">
        <f t="shared" ref="C40:D40" si="12">SUM(C34:C39)</f>
        <v>6</v>
      </c>
      <c r="D40" s="78">
        <f t="shared" si="12"/>
        <v>72</v>
      </c>
      <c r="E40" s="10"/>
      <c r="F40" s="10"/>
      <c r="G40" s="79"/>
      <c r="H40" s="79"/>
      <c r="I40" s="79"/>
      <c r="J40" s="79"/>
      <c r="K40" s="7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>
      <c r="A41" s="9"/>
      <c r="B41" s="14" t="s">
        <v>62</v>
      </c>
      <c r="C41" s="15" t="s">
        <v>4</v>
      </c>
      <c r="D41" s="16" t="s">
        <v>5</v>
      </c>
      <c r="E41" s="10"/>
      <c r="F41" s="10"/>
      <c r="G41" s="79"/>
      <c r="H41" s="79"/>
      <c r="I41" s="79"/>
      <c r="J41" s="79"/>
      <c r="K41" s="7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>
      <c r="A42" s="9"/>
      <c r="B42" s="80" t="s">
        <v>63</v>
      </c>
      <c r="C42" s="11">
        <v>1.0</v>
      </c>
      <c r="D42" s="23">
        <f t="shared" ref="D42:D45" si="13">C42*12</f>
        <v>12</v>
      </c>
      <c r="E42" s="10"/>
      <c r="F42" s="10"/>
      <c r="G42" s="79"/>
      <c r="H42" s="79"/>
      <c r="I42" s="79"/>
      <c r="J42" s="79"/>
      <c r="K42" s="7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>
      <c r="A43" s="9"/>
      <c r="B43" s="80" t="s">
        <v>64</v>
      </c>
      <c r="C43" s="11">
        <v>1.0</v>
      </c>
      <c r="D43" s="23">
        <f t="shared" si="13"/>
        <v>12</v>
      </c>
      <c r="E43" s="10"/>
      <c r="F43" s="10"/>
      <c r="G43" s="79"/>
      <c r="H43" s="79"/>
      <c r="I43" s="79"/>
      <c r="J43" s="79"/>
      <c r="K43" s="7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>
      <c r="A44" s="9"/>
      <c r="B44" s="80" t="s">
        <v>65</v>
      </c>
      <c r="C44" s="11">
        <v>1.0</v>
      </c>
      <c r="D44" s="23">
        <f t="shared" si="13"/>
        <v>12</v>
      </c>
      <c r="E44" s="10"/>
      <c r="F44" s="10"/>
      <c r="G44" s="79"/>
      <c r="H44" s="79"/>
      <c r="I44" s="79"/>
      <c r="J44" s="79"/>
      <c r="K44" s="7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>
      <c r="A45" s="9"/>
      <c r="B45" s="80" t="s">
        <v>66</v>
      </c>
      <c r="C45" s="11">
        <v>1.0</v>
      </c>
      <c r="D45" s="23">
        <f t="shared" si="13"/>
        <v>12</v>
      </c>
      <c r="E45" s="10"/>
      <c r="F45" s="10"/>
      <c r="G45" s="79"/>
      <c r="H45" s="79"/>
      <c r="I45" s="79"/>
      <c r="J45" s="79"/>
      <c r="K45" s="7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>
      <c r="A46" s="9"/>
      <c r="B46" s="66" t="s">
        <v>67</v>
      </c>
      <c r="C46" s="78">
        <f t="shared" ref="C46:D46" si="14">SUM(C42:C45)</f>
        <v>4</v>
      </c>
      <c r="D46" s="81">
        <f t="shared" si="14"/>
        <v>48</v>
      </c>
      <c r="E46" s="10"/>
      <c r="F46" s="10"/>
      <c r="G46" s="79"/>
      <c r="H46" s="79"/>
      <c r="I46" s="79"/>
      <c r="J46" s="79"/>
      <c r="K46" s="7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>
      <c r="A47" s="9"/>
      <c r="B47" s="14" t="s">
        <v>68</v>
      </c>
      <c r="C47" s="82"/>
      <c r="D47" s="83"/>
      <c r="E47" s="10"/>
      <c r="F47" s="10"/>
      <c r="G47" s="79"/>
      <c r="H47" s="79"/>
      <c r="I47" s="79"/>
      <c r="J47" s="79"/>
      <c r="K47" s="7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>
      <c r="A48" s="9"/>
      <c r="B48" s="84" t="s">
        <v>69</v>
      </c>
      <c r="C48" s="11">
        <v>1.0</v>
      </c>
      <c r="D48" s="23">
        <f t="shared" ref="D48:D49" si="15">C48*12</f>
        <v>12</v>
      </c>
      <c r="E48" s="10"/>
      <c r="F48" s="10"/>
      <c r="G48" s="79"/>
      <c r="H48" s="79"/>
      <c r="I48" s="79"/>
      <c r="J48" s="79"/>
      <c r="K48" s="7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>
      <c r="A49" s="9"/>
      <c r="B49" s="84" t="s">
        <v>70</v>
      </c>
      <c r="C49" s="11">
        <v>1.0</v>
      </c>
      <c r="D49" s="23">
        <f t="shared" si="15"/>
        <v>12</v>
      </c>
      <c r="E49" s="10"/>
      <c r="F49" s="10"/>
      <c r="G49" s="79"/>
      <c r="H49" s="79"/>
      <c r="I49" s="79"/>
      <c r="J49" s="79"/>
      <c r="K49" s="7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>
      <c r="A50" s="9"/>
      <c r="B50" s="85" t="s">
        <v>71</v>
      </c>
      <c r="C50" s="78">
        <f t="shared" ref="C50:D50" si="16">SUM(C48:C49)</f>
        <v>2</v>
      </c>
      <c r="D50" s="81">
        <f t="shared" si="16"/>
        <v>24</v>
      </c>
      <c r="E50" s="10"/>
      <c r="F50" s="10"/>
      <c r="G50" s="79"/>
      <c r="H50" s="79"/>
      <c r="I50" s="79"/>
      <c r="J50" s="79"/>
      <c r="K50" s="7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>
      <c r="A51" s="9"/>
      <c r="B51" s="86" t="s">
        <v>72</v>
      </c>
      <c r="C51" s="87">
        <f t="shared" ref="C51:D51" si="17">SUM(C46+C40+C32+C25+C16+C10+C50)</f>
        <v>33</v>
      </c>
      <c r="D51" s="88">
        <f t="shared" si="17"/>
        <v>396</v>
      </c>
      <c r="E51" s="10"/>
      <c r="F51" s="10"/>
      <c r="G51" s="79"/>
      <c r="H51" s="79"/>
      <c r="I51" s="79"/>
      <c r="J51" s="79"/>
      <c r="K51" s="7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>
      <c r="A52" s="9"/>
      <c r="B52" s="9"/>
      <c r="C52" s="10"/>
      <c r="D52" s="10"/>
      <c r="E52" s="10"/>
      <c r="F52" s="10"/>
      <c r="G52" s="79"/>
      <c r="H52" s="79"/>
      <c r="I52" s="79"/>
      <c r="J52" s="79"/>
      <c r="K52" s="7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>
      <c r="A53" s="9"/>
      <c r="B53" s="9"/>
      <c r="C53" s="10"/>
      <c r="D53" s="10"/>
      <c r="E53" s="10"/>
      <c r="F53" s="10"/>
      <c r="G53" s="79"/>
      <c r="H53" s="79"/>
      <c r="I53" s="79"/>
      <c r="J53" s="79"/>
      <c r="K53" s="8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>
      <c r="A54" s="11"/>
      <c r="B54" s="11"/>
      <c r="C54" s="10"/>
      <c r="D54" s="13"/>
      <c r="E54" s="10"/>
      <c r="F54" s="10"/>
      <c r="G54" s="11"/>
      <c r="H54" s="11"/>
      <c r="I54" s="11"/>
      <c r="J54" s="11"/>
      <c r="K54" s="11"/>
      <c r="L54" s="13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>
      <c r="A55" s="11"/>
      <c r="B55" s="11"/>
      <c r="C55" s="13"/>
      <c r="D55" s="13"/>
      <c r="E55" s="13"/>
      <c r="F55" s="10"/>
      <c r="G55" s="11"/>
      <c r="H55" s="11"/>
      <c r="I55" s="11"/>
      <c r="J55" s="11"/>
      <c r="K55" s="11"/>
      <c r="L55" s="13"/>
      <c r="M55" s="11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>
      <c r="A56" s="11"/>
      <c r="B56" s="11"/>
      <c r="C56" s="13"/>
      <c r="D56" s="13"/>
      <c r="E56" s="13"/>
      <c r="F56" s="10"/>
      <c r="G56" s="11"/>
      <c r="H56" s="11"/>
      <c r="I56" s="11"/>
      <c r="J56" s="11"/>
      <c r="K56" s="11"/>
      <c r="L56" s="13"/>
      <c r="M56" s="11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>
      <c r="A57" s="11"/>
      <c r="B57" s="11"/>
      <c r="C57" s="10"/>
      <c r="D57" s="13"/>
      <c r="E57" s="13"/>
      <c r="F57" s="10"/>
      <c r="G57" s="11"/>
      <c r="H57" s="11"/>
      <c r="I57" s="11"/>
      <c r="J57" s="11"/>
      <c r="K57" s="11"/>
      <c r="L57" s="13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>
      <c r="A58" s="11"/>
      <c r="B58" s="11"/>
      <c r="C58" s="13"/>
      <c r="D58" s="13"/>
      <c r="E58" s="13"/>
      <c r="F58" s="10"/>
      <c r="G58" s="11"/>
      <c r="H58" s="11"/>
      <c r="I58" s="11"/>
      <c r="J58" s="11"/>
      <c r="K58" s="11"/>
      <c r="L58" s="13"/>
      <c r="M58" s="11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>
      <c r="A59" s="11"/>
      <c r="B59" s="11"/>
      <c r="C59" s="10"/>
      <c r="D59" s="13"/>
      <c r="E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>
      <c r="A60" s="11"/>
      <c r="B60" s="11"/>
      <c r="C60" s="13"/>
      <c r="D60" s="13"/>
      <c r="E60" s="13"/>
      <c r="F60" s="10"/>
      <c r="G60" s="11"/>
      <c r="H60" s="11"/>
      <c r="I60" s="11"/>
      <c r="J60" s="11"/>
      <c r="K60" s="11"/>
      <c r="L60" s="13"/>
      <c r="M60" s="13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>
      <c r="A61" s="11"/>
      <c r="B61" s="11"/>
      <c r="C61" s="13"/>
      <c r="D61" s="13"/>
      <c r="E61" s="1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>
      <c r="A62" s="11"/>
      <c r="B62" s="11"/>
      <c r="C62" s="13"/>
      <c r="D62" s="13"/>
      <c r="E62" s="1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>
      <c r="A63" s="9"/>
      <c r="B63" s="9"/>
      <c r="C63" s="10"/>
      <c r="D63" s="45"/>
      <c r="E63" s="13"/>
      <c r="F63" s="10"/>
      <c r="G63" s="57"/>
      <c r="H63" s="57"/>
      <c r="I63" s="57"/>
      <c r="J63" s="57"/>
      <c r="K63" s="57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>
      <c r="A64" s="10"/>
      <c r="B64" s="10"/>
      <c r="C64" s="10"/>
      <c r="D64" s="10"/>
      <c r="E64" s="10"/>
      <c r="F64" s="10"/>
      <c r="G64" s="11"/>
      <c r="H64" s="11"/>
      <c r="I64" s="11"/>
      <c r="J64" s="11"/>
      <c r="K64" s="11"/>
      <c r="L64" s="13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>
      <c r="A66" s="9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>
      <c r="A67" s="11"/>
      <c r="B67" s="11"/>
      <c r="C67" s="1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>
      <c r="A68" s="11"/>
      <c r="B68" s="11"/>
      <c r="C68" s="13"/>
      <c r="D68" s="10"/>
      <c r="E68" s="10"/>
      <c r="F68" s="10"/>
      <c r="G68" s="11"/>
      <c r="H68" s="11"/>
      <c r="I68" s="11"/>
      <c r="J68" s="11"/>
      <c r="K68" s="11"/>
      <c r="L68" s="13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>
      <c r="A69" s="10"/>
      <c r="B69" s="10"/>
      <c r="C69" s="10"/>
      <c r="D69" s="10"/>
      <c r="E69" s="10"/>
      <c r="F69" s="10"/>
      <c r="G69" s="11"/>
      <c r="H69" s="11"/>
      <c r="I69" s="11"/>
      <c r="J69" s="11"/>
      <c r="K69" s="11"/>
      <c r="L69" s="13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>
      <c r="A70" s="11"/>
      <c r="B70" s="11"/>
      <c r="C70" s="13"/>
      <c r="D70" s="10"/>
      <c r="E70" s="10"/>
      <c r="F70" s="10"/>
      <c r="G70" s="11"/>
      <c r="H70" s="11"/>
      <c r="I70" s="11"/>
      <c r="J70" s="11"/>
      <c r="K70" s="11"/>
      <c r="L70" s="13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>
      <c r="A72" s="9"/>
      <c r="B72" s="9"/>
      <c r="C72" s="45"/>
      <c r="D72" s="1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</row>
    <row r="99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</row>
    <row r="99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</row>
    <row r="99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</row>
    <row r="99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</row>
    <row r="99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</row>
    <row r="998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</row>
    <row r="999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</row>
    <row r="1000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</row>
    <row r="100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</row>
    <row r="1002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</row>
    <row r="1003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</row>
    <row r="1004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</row>
    <row r="100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</row>
    <row r="1006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</row>
    <row r="1007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</row>
    <row r="1008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</row>
    <row r="1009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</row>
    <row r="1010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</row>
    <row r="1011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</row>
    <row r="1012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</row>
    <row r="1013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</row>
    <row r="1014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</row>
    <row r="101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</row>
    <row r="1016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</row>
    <row r="1017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</row>
    <row r="1018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</row>
    <row r="1019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</row>
    <row r="1020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</row>
    <row r="1021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</row>
    <row r="1022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</row>
    <row r="1023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</row>
    <row r="1024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</row>
    <row r="102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</row>
    <row r="1026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</row>
    <row r="1027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</row>
    <row r="1028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</row>
    <row r="1029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</row>
    <row r="1030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</row>
    <row r="1031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</row>
    <row r="1032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</row>
    <row r="1033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</row>
    <row r="1034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</row>
    <row r="103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</row>
    <row r="1036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</row>
    <row r="1037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</row>
  </sheetData>
  <mergeCells count="21">
    <mergeCell ref="B3:D3"/>
    <mergeCell ref="B2:I2"/>
    <mergeCell ref="F3:I3"/>
    <mergeCell ref="F12:G12"/>
    <mergeCell ref="F13:G13"/>
    <mergeCell ref="H12:I12"/>
    <mergeCell ref="H13:I13"/>
    <mergeCell ref="F21:G21"/>
    <mergeCell ref="H21:I21"/>
    <mergeCell ref="F23:G24"/>
    <mergeCell ref="H23:I24"/>
    <mergeCell ref="F26:I27"/>
    <mergeCell ref="F28:G28"/>
    <mergeCell ref="H28:I28"/>
    <mergeCell ref="F15:G15"/>
    <mergeCell ref="H15:I15"/>
    <mergeCell ref="F17:I18"/>
    <mergeCell ref="F19:G19"/>
    <mergeCell ref="F20:G20"/>
    <mergeCell ref="H19:I19"/>
    <mergeCell ref="H20:I20"/>
  </mergeCells>
  <conditionalFormatting sqref="H23:I24">
    <cfRule type="cellIs" dxfId="0" priority="1" operator="lessThan">
      <formula>0</formula>
    </cfRule>
  </conditionalFormatting>
  <conditionalFormatting sqref="H23:I24">
    <cfRule type="cellIs" dxfId="1" priority="2" operator="greaterThan">
      <formula>0</formula>
    </cfRule>
  </conditionalFormatting>
  <drawing r:id="rId1"/>
</worksheet>
</file>